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CONTABLE\"/>
    </mc:Choice>
  </mc:AlternateContent>
  <bookViews>
    <workbookView xWindow="120" yWindow="108" windowWidth="15600" windowHeight="7992"/>
  </bookViews>
  <sheets>
    <sheet name="EA" sheetId="3" r:id="rId1"/>
  </sheets>
  <definedNames>
    <definedName name="_xlnm._FilterDatabase" localSheetId="0" hidden="1">EA!#REF!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6" i="3" l="1"/>
  <c r="D56" i="3"/>
  <c r="E49" i="3"/>
  <c r="D49" i="3"/>
  <c r="D59" i="3" s="1"/>
  <c r="E43" i="3"/>
  <c r="D43" i="3"/>
  <c r="E39" i="3"/>
  <c r="D39" i="3"/>
  <c r="E29" i="3"/>
  <c r="D29" i="3"/>
  <c r="E25" i="3"/>
  <c r="D25" i="3"/>
  <c r="E15" i="3"/>
  <c r="D15" i="3"/>
  <c r="E12" i="3"/>
  <c r="E22" i="3" s="1"/>
  <c r="D12" i="3"/>
  <c r="D22" i="3" s="1"/>
  <c r="E4" i="3"/>
  <c r="D4" i="3"/>
  <c r="E59" i="3" l="1"/>
  <c r="E61" i="3" l="1"/>
  <c r="D61" i="3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<sst xmlns="http://schemas.openxmlformats.org/spreadsheetml/2006/main" count="61" uniqueCount="61">
  <si>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</si>
  <si>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</si>
  <si>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</si>
  <si>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</si>
  <si>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</si>
  <si>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</si>
  <si>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</si>
  <si>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</si>
  <si>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</si>
  <si>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</si>
  <si>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</si>
  <si>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</si>
  <si>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</si>
  <si>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</si>
  <si>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</si>
  <si>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</si>
  <si>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</si>
  <si>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</si>
  <si>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</si>
  <si>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</si>
  <si>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</si>
  <si>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</si>
  <si>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</si>
  <si>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</si>
  <si>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</si>
  <si>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</si>
  <si>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</si>
  <si>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</si>
  <si>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</si>
  <si>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</si>
  <si>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</si>
  <si>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</si>
  <si>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</si>
  <si>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</si>
  <si>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</si>
  <si>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</si>
  <si>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</si>
  <si>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</si>
  <si>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</si>
  <si>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</si>
  <si>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</si>
  <si>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</si>
  <si>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</si>
  <si>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</si>
  <si>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</si>
  <si>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</si>
  <si>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</si>
  <si>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</si>
  <si>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</si>
  <si>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</si>
  <si>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</si>
  <si>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</si>
  <si>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</si>
  <si>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</si>
  <si>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</si>
  <si>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León
Estado de Actividades
Del 01 de Enero  al 30 de Septiembre de 2019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</si>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</sst>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0" xfId="16" applyNumberFormat="1" applyFont="1" applyFill="1" applyBorder="1" applyAlignment="1" applyProtection="1">
      <alignment horizontal="center" vertical="center"/>
      <protection locked="0"/>
    </xf>
    <xf numFmtId="166" fontId="2" fillId="0" borderId="1" xfId="16" applyNumberFormat="1" applyFont="1" applyFill="1" applyBorder="1" applyAlignment="1" applyProtection="1">
      <alignment horizontal="center" vertical="center"/>
      <protection locked="0"/>
    </xf>
    <xf numFmtId="166" fontId="2" fillId="0" borderId="0" xfId="16" applyNumberFormat="1" applyFont="1" applyFill="1" applyBorder="1" applyAlignment="1" applyProtection="1">
      <alignment vertical="top"/>
      <protection locked="0"/>
    </xf>
    <xf numFmtId="166" fontId="2" fillId="0" borderId="1" xfId="16" applyNumberFormat="1" applyFont="1" applyFill="1" applyBorder="1" applyAlignment="1" applyProtection="1">
      <alignment vertical="top"/>
    </xf>
    <xf numFmtId="166" fontId="3" fillId="0" borderId="0" xfId="16" applyNumberFormat="1" applyFont="1" applyFill="1" applyBorder="1" applyAlignment="1" applyProtection="1"/>
    <xf numFmtId="166" fontId="3" fillId="0" borderId="1" xfId="16" applyNumberFormat="1" applyFont="1" applyFill="1" applyBorder="1" applyAlignment="1" applyProtection="1"/>
    <xf numFmtId="166" fontId="2" fillId="0" borderId="1" xfId="16" applyNumberFormat="1" applyFont="1" applyFill="1" applyBorder="1" applyAlignment="1" applyProtection="1">
      <alignment vertical="top"/>
      <protection locked="0"/>
    </xf>
    <xf numFmtId="166" fontId="2" fillId="0" borderId="0" xfId="16" applyNumberFormat="1" applyFont="1" applyFill="1" applyBorder="1" applyAlignment="1" applyProtection="1">
      <alignment vertical="top"/>
    </xf>
    <xf numFmtId="166" fontId="3" fillId="0" borderId="0" xfId="16" applyNumberFormat="1" applyFont="1" applyFill="1" applyBorder="1" applyAlignment="1" applyProtection="1">
      <protection locked="0"/>
    </xf>
    <xf numFmtId="166" fontId="2" fillId="0" borderId="1" xfId="16" applyNumberFormat="1" applyFont="1" applyFill="1" applyBorder="1" applyAlignment="1" applyProtection="1">
      <alignment horizontal="center" vertical="center"/>
    </xf>
    <xf numFmtId="166" fontId="2" fillId="0" borderId="0" xfId="16" applyNumberFormat="1" applyFont="1" applyFill="1" applyBorder="1" applyAlignment="1" applyProtection="1"/>
    <xf numFmtId="166" fontId="2" fillId="0" borderId="1" xfId="16" applyNumberFormat="1" applyFont="1" applyFill="1" applyBorder="1" applyAlignment="1" applyProtection="1"/>
    <xf numFmtId="166" fontId="3" fillId="0" borderId="2" xfId="16" applyNumberFormat="1" applyFont="1" applyFill="1" applyBorder="1" applyAlignment="1" applyProtection="1">
      <alignment vertical="top"/>
      <protection locked="0"/>
    </xf>
    <xf numFmtId="166" fontId="3" fillId="0" borderId="3" xfId="16" applyNumberFormat="1" applyFont="1" applyFill="1" applyBorder="1" applyAlignment="1" applyProtection="1">
      <alignment vertical="top"/>
      <protection locked="0"/>
    </xf>
    <xf numFmtId="166" fontId="3" fillId="0" borderId="0" xfId="16" applyNumberFormat="1" applyFont="1" applyFill="1" applyBorder="1" applyAlignment="1" applyProtection="1">
      <alignment vertical="top"/>
      <protection locked="0"/>
    </xf>
    <xf numFmtId="1" fontId="7" fillId="0" borderId="0" xfId="16" applyNumberFormat="1" applyFont="1" applyFill="1" applyBorder="1" applyAlignment="1" applyProtection="1">
      <alignment horizontal="center" vertical="center"/>
      <protection locked="0"/>
    </xf>
    <xf numFmtId="1" fontId="7" fillId="0" borderId="1" xfId="16" applyNumberFormat="1" applyFont="1" applyFill="1" applyBorder="1" applyAlignment="1" applyProtection="1">
      <alignment horizontal="center" vertical="center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2" fillId="0" borderId="0" xfId="8" applyNumberFormat="1" applyFont="1" applyFill="1" applyBorder="1" applyAlignment="1" applyProtection="1">
      <alignment horizontal="left" vertical="top" wrapText="1"/>
      <protection locked="0"/>
    </xf>
    <xf numFmtId="166" fontId="2" fillId="0" borderId="10" xfId="16" applyNumberFormat="1" applyFont="1" applyBorder="1" applyAlignment="1" applyProtection="1">
      <alignment horizontal="center" vertical="top" wrapText="1"/>
      <protection locked="0"/>
    </xf>
    <xf numFmtId="166" fontId="2" fillId="0" borderId="0" xfId="16" applyNumberFormat="1" applyFont="1" applyBorder="1" applyAlignment="1" applyProtection="1">
      <alignment horizontal="center" vertical="top" wrapText="1"/>
      <protection locked="0"/>
    </xf>
    <xf numFmtId="165" fontId="2" fillId="0" borderId="10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15240</xdr:rowOff>
    </xdr:from>
    <xdr:to>
      <xdr:col>1</xdr:col>
      <xdr:colOff>617220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15240"/>
          <a:ext cx="8305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showGridLines="0" tabSelected="1" view="pageBreakPreview" zoomScaleNormal="100" zoomScaleSheetLayoutView="100" workbookViewId="0">
      <selection sqref="A1:E1"/>
    </sheetView>
  </sheetViews>
  <sheetFormatPr baseColWidth="10" defaultColWidth="12" defaultRowHeight="10.199999999999999" x14ac:dyDescent="0.2"/>
  <cols>
    <col min="1" max="1" width="4.140625" style="6" customWidth="1"/>
    <col min="2" max="2" width="71.85546875" style="1" customWidth="1"/>
    <col min="3" max="3" width="4.7109375" style="1" customWidth="1"/>
    <col min="4" max="4" width="27.42578125" style="33" customWidth="1"/>
    <col min="5" max="5" width="19.42578125" style="33" customWidth="1"/>
    <col min="6" max="16384" width="12" style="1"/>
  </cols>
  <sheetData>
    <row r="1" spans="1:5" ht="39.9" customHeight="1" x14ac:dyDescent="0.2">
      <c r="A1" s="36" t="s">
        <v>55</v>
      </c>
      <c r="B1" s="37"/>
      <c r="C1" s="37"/>
      <c r="D1" s="37"/>
      <c r="E1" s="38"/>
    </row>
    <row r="2" spans="1:5" x14ac:dyDescent="0.2">
      <c r="A2" s="8"/>
      <c r="B2" s="7"/>
      <c r="C2" s="7"/>
      <c r="D2" s="34">
        <v>2019</v>
      </c>
      <c r="E2" s="35">
        <v>2018</v>
      </c>
    </row>
    <row r="3" spans="1:5" s="2" customFormat="1" x14ac:dyDescent="0.2">
      <c r="A3" s="3" t="s">
        <v>0</v>
      </c>
      <c r="B3" s="9"/>
      <c r="C3" s="9"/>
      <c r="D3" s="19"/>
      <c r="E3" s="20"/>
    </row>
    <row r="4" spans="1:5" x14ac:dyDescent="0.2">
      <c r="A4" s="4" t="s">
        <v>46</v>
      </c>
      <c r="B4" s="2"/>
      <c r="C4" s="2"/>
      <c r="D4" s="21">
        <f>SUM(D5:D11)</f>
        <v>1627618665.4600003</v>
      </c>
      <c r="E4" s="22">
        <f>SUM(E5:E11)</f>
        <v>1875399054.6600008</v>
      </c>
    </row>
    <row r="5" spans="1:5" x14ac:dyDescent="0.2">
      <c r="A5" s="11"/>
      <c r="B5" s="12" t="s">
        <v>1</v>
      </c>
      <c r="C5" s="12"/>
      <c r="D5" s="23">
        <v>1031649957.7500001</v>
      </c>
      <c r="E5" s="24">
        <v>1104636027.7600005</v>
      </c>
    </row>
    <row r="6" spans="1:5" x14ac:dyDescent="0.2">
      <c r="A6" s="11"/>
      <c r="B6" s="12" t="s">
        <v>35</v>
      </c>
      <c r="C6" s="12"/>
      <c r="D6" s="23">
        <v>0</v>
      </c>
      <c r="E6" s="24">
        <v>0</v>
      </c>
    </row>
    <row r="7" spans="1:5" x14ac:dyDescent="0.2">
      <c r="A7" s="11"/>
      <c r="B7" s="12" t="s">
        <v>11</v>
      </c>
      <c r="C7" s="12"/>
      <c r="D7" s="23">
        <v>44055.02</v>
      </c>
      <c r="E7" s="24">
        <v>31214.14</v>
      </c>
    </row>
    <row r="8" spans="1:5" x14ac:dyDescent="0.2">
      <c r="A8" s="11"/>
      <c r="B8" s="12" t="s">
        <v>2</v>
      </c>
      <c r="C8" s="12"/>
      <c r="D8" s="23">
        <v>280858932.89000005</v>
      </c>
      <c r="E8" s="24">
        <v>363911277.57000005</v>
      </c>
    </row>
    <row r="9" spans="1:5" ht="12" customHeight="1" x14ac:dyDescent="0.2">
      <c r="A9" s="11"/>
      <c r="B9" s="12" t="s">
        <v>47</v>
      </c>
      <c r="C9" s="12"/>
      <c r="D9" s="23">
        <v>92522607.429999977</v>
      </c>
      <c r="E9" s="24">
        <v>159397554.69</v>
      </c>
    </row>
    <row r="10" spans="1:5" x14ac:dyDescent="0.2">
      <c r="A10" s="11"/>
      <c r="B10" s="12" t="s">
        <v>48</v>
      </c>
      <c r="C10" s="12"/>
      <c r="D10" s="23">
        <v>222543112.37000003</v>
      </c>
      <c r="E10" s="24">
        <v>247422980.50000006</v>
      </c>
    </row>
    <row r="11" spans="1:5" x14ac:dyDescent="0.2">
      <c r="A11" s="11"/>
      <c r="B11" s="12" t="s">
        <v>49</v>
      </c>
      <c r="C11" s="12"/>
      <c r="D11" s="23">
        <v>0</v>
      </c>
      <c r="E11" s="24">
        <v>0</v>
      </c>
    </row>
    <row r="12" spans="1:5" ht="34.5" customHeight="1" x14ac:dyDescent="0.2">
      <c r="A12" s="39" t="s">
        <v>50</v>
      </c>
      <c r="B12" s="40"/>
      <c r="C12" s="17"/>
      <c r="D12" s="21">
        <f>D13+D14</f>
        <v>3178440547.9200001</v>
      </c>
      <c r="E12" s="25">
        <f>E13+E14</f>
        <v>4069990283.5599999</v>
      </c>
    </row>
    <row r="13" spans="1:5" ht="20.399999999999999" x14ac:dyDescent="0.2">
      <c r="A13" s="11"/>
      <c r="B13" s="16" t="s">
        <v>51</v>
      </c>
      <c r="C13" s="16"/>
      <c r="D13" s="23">
        <v>3178440547.9200001</v>
      </c>
      <c r="E13" s="24">
        <v>4069990283.5599999</v>
      </c>
    </row>
    <row r="14" spans="1:5" x14ac:dyDescent="0.2">
      <c r="A14" s="11"/>
      <c r="B14" s="12" t="s">
        <v>52</v>
      </c>
      <c r="C14" s="12"/>
      <c r="D14" s="23">
        <v>0</v>
      </c>
      <c r="E14" s="24">
        <v>0</v>
      </c>
    </row>
    <row r="15" spans="1:5" x14ac:dyDescent="0.2">
      <c r="A15" s="4" t="s">
        <v>41</v>
      </c>
      <c r="B15" s="2"/>
      <c r="C15" s="2"/>
      <c r="D15" s="26">
        <f>SUM(D16:D20)</f>
        <v>44202959.719999999</v>
      </c>
      <c r="E15" s="22">
        <f>SUM(E16:E20)</f>
        <v>10426555.73</v>
      </c>
    </row>
    <row r="16" spans="1:5" x14ac:dyDescent="0.2">
      <c r="A16" s="11"/>
      <c r="B16" s="12" t="s">
        <v>36</v>
      </c>
      <c r="C16" s="12"/>
      <c r="D16" s="23">
        <v>0</v>
      </c>
      <c r="E16" s="24">
        <v>10156897.029999999</v>
      </c>
    </row>
    <row r="17" spans="1:5" x14ac:dyDescent="0.2">
      <c r="A17" s="11"/>
      <c r="B17" s="12" t="s">
        <v>12</v>
      </c>
      <c r="C17" s="12"/>
      <c r="D17" s="23">
        <v>16528.009999999998</v>
      </c>
      <c r="E17" s="24">
        <v>30637.65</v>
      </c>
    </row>
    <row r="18" spans="1:5" x14ac:dyDescent="0.2">
      <c r="A18" s="11"/>
      <c r="B18" s="12" t="s">
        <v>13</v>
      </c>
      <c r="C18" s="12"/>
      <c r="D18" s="23">
        <v>0</v>
      </c>
      <c r="E18" s="24">
        <v>0</v>
      </c>
    </row>
    <row r="19" spans="1:5" x14ac:dyDescent="0.2">
      <c r="A19" s="11"/>
      <c r="B19" s="12" t="s">
        <v>14</v>
      </c>
      <c r="C19" s="12"/>
      <c r="D19" s="23">
        <v>8520000</v>
      </c>
      <c r="E19" s="24">
        <v>0</v>
      </c>
    </row>
    <row r="20" spans="1:5" x14ac:dyDescent="0.2">
      <c r="A20" s="11"/>
      <c r="B20" s="12" t="s">
        <v>15</v>
      </c>
      <c r="C20" s="12"/>
      <c r="D20" s="23">
        <v>35666431.710000001</v>
      </c>
      <c r="E20" s="24">
        <v>239021.05000000002</v>
      </c>
    </row>
    <row r="21" spans="1:5" x14ac:dyDescent="0.2">
      <c r="A21" s="11"/>
      <c r="B21" s="10"/>
      <c r="C21" s="10"/>
      <c r="D21" s="27"/>
      <c r="E21" s="24"/>
    </row>
    <row r="22" spans="1:5" x14ac:dyDescent="0.2">
      <c r="A22" s="5" t="s">
        <v>9</v>
      </c>
      <c r="B22" s="13"/>
      <c r="C22" s="13"/>
      <c r="D22" s="21">
        <f>D12+D4+D15</f>
        <v>4850262173.1000004</v>
      </c>
      <c r="E22" s="22">
        <f>E12+E4+E15</f>
        <v>5955815893.9500008</v>
      </c>
    </row>
    <row r="23" spans="1:5" x14ac:dyDescent="0.2">
      <c r="A23" s="11"/>
      <c r="B23" s="9"/>
      <c r="C23" s="9"/>
      <c r="D23" s="21"/>
      <c r="E23" s="22"/>
    </row>
    <row r="24" spans="1:5" s="2" customFormat="1" x14ac:dyDescent="0.2">
      <c r="A24" s="3" t="s">
        <v>8</v>
      </c>
      <c r="B24" s="9"/>
      <c r="C24" s="9"/>
      <c r="D24" s="19"/>
      <c r="E24" s="28"/>
    </row>
    <row r="25" spans="1:5" x14ac:dyDescent="0.2">
      <c r="A25" s="4" t="s">
        <v>42</v>
      </c>
      <c r="B25" s="2"/>
      <c r="C25" s="2"/>
      <c r="D25" s="21">
        <f>SUM(D26:D28)</f>
        <v>2377701098.1599998</v>
      </c>
      <c r="E25" s="22">
        <f>SUM(E26:E28)</f>
        <v>3365434694.4200001</v>
      </c>
    </row>
    <row r="26" spans="1:5" x14ac:dyDescent="0.2">
      <c r="A26" s="11"/>
      <c r="B26" s="12" t="s">
        <v>37</v>
      </c>
      <c r="C26" s="12"/>
      <c r="D26" s="23">
        <v>1451643964.1500001</v>
      </c>
      <c r="E26" s="24">
        <v>1971752874.71</v>
      </c>
    </row>
    <row r="27" spans="1:5" x14ac:dyDescent="0.2">
      <c r="A27" s="11"/>
      <c r="B27" s="12" t="s">
        <v>16</v>
      </c>
      <c r="C27" s="12"/>
      <c r="D27" s="23">
        <v>217268657.06000003</v>
      </c>
      <c r="E27" s="24">
        <v>331248212.12</v>
      </c>
    </row>
    <row r="28" spans="1:5" x14ac:dyDescent="0.2">
      <c r="A28" s="11"/>
      <c r="B28" s="12" t="s">
        <v>17</v>
      </c>
      <c r="C28" s="12"/>
      <c r="D28" s="23">
        <v>708788476.94999981</v>
      </c>
      <c r="E28" s="24">
        <v>1062433607.5900003</v>
      </c>
    </row>
    <row r="29" spans="1:5" x14ac:dyDescent="0.2">
      <c r="A29" s="4" t="s">
        <v>53</v>
      </c>
      <c r="B29" s="2"/>
      <c r="C29" s="2"/>
      <c r="D29" s="29">
        <f>SUM(D30:D38)</f>
        <v>761725962.78000009</v>
      </c>
      <c r="E29" s="30">
        <f>SUM(E30:E38)</f>
        <v>882353739.34000003</v>
      </c>
    </row>
    <row r="30" spans="1:5" x14ac:dyDescent="0.2">
      <c r="A30" s="11"/>
      <c r="B30" s="12" t="s">
        <v>18</v>
      </c>
      <c r="C30" s="12"/>
      <c r="D30" s="23">
        <v>2444507.65</v>
      </c>
      <c r="E30" s="24">
        <v>16756327.960000001</v>
      </c>
    </row>
    <row r="31" spans="1:5" x14ac:dyDescent="0.2">
      <c r="A31" s="11"/>
      <c r="B31" s="12" t="s">
        <v>19</v>
      </c>
      <c r="C31" s="12"/>
      <c r="D31" s="23">
        <v>674565138.10000002</v>
      </c>
      <c r="E31" s="24">
        <v>716366346.60000002</v>
      </c>
    </row>
    <row r="32" spans="1:5" x14ac:dyDescent="0.2">
      <c r="A32" s="11"/>
      <c r="B32" s="12" t="s">
        <v>20</v>
      </c>
      <c r="C32" s="12"/>
      <c r="D32" s="23">
        <v>36101294.850000001</v>
      </c>
      <c r="E32" s="24">
        <v>66040109.140000001</v>
      </c>
    </row>
    <row r="33" spans="1:5" x14ac:dyDescent="0.2">
      <c r="A33" s="11"/>
      <c r="B33" s="12" t="s">
        <v>21</v>
      </c>
      <c r="C33" s="12"/>
      <c r="D33" s="23">
        <v>47920337.960000001</v>
      </c>
      <c r="E33" s="24">
        <v>82311344.039999992</v>
      </c>
    </row>
    <row r="34" spans="1:5" x14ac:dyDescent="0.2">
      <c r="A34" s="11"/>
      <c r="B34" s="12" t="s">
        <v>22</v>
      </c>
      <c r="C34" s="12"/>
      <c r="D34" s="23">
        <v>671526.72</v>
      </c>
      <c r="E34" s="24">
        <v>857752.7</v>
      </c>
    </row>
    <row r="35" spans="1:5" x14ac:dyDescent="0.2">
      <c r="A35" s="11"/>
      <c r="B35" s="12" t="s">
        <v>23</v>
      </c>
      <c r="C35" s="12"/>
      <c r="D35" s="23">
        <v>0</v>
      </c>
      <c r="E35" s="24">
        <v>0</v>
      </c>
    </row>
    <row r="36" spans="1:5" x14ac:dyDescent="0.2">
      <c r="A36" s="11"/>
      <c r="B36" s="12" t="s">
        <v>24</v>
      </c>
      <c r="C36" s="12"/>
      <c r="D36" s="23">
        <v>0</v>
      </c>
      <c r="E36" s="24">
        <v>0</v>
      </c>
    </row>
    <row r="37" spans="1:5" x14ac:dyDescent="0.2">
      <c r="A37" s="11"/>
      <c r="B37" s="12" t="s">
        <v>6</v>
      </c>
      <c r="C37" s="12"/>
      <c r="D37" s="23">
        <v>0</v>
      </c>
      <c r="E37" s="24">
        <v>0</v>
      </c>
    </row>
    <row r="38" spans="1:5" x14ac:dyDescent="0.2">
      <c r="A38" s="11"/>
      <c r="B38" s="12" t="s">
        <v>25</v>
      </c>
      <c r="C38" s="12"/>
      <c r="D38" s="23">
        <v>23157.5</v>
      </c>
      <c r="E38" s="24">
        <v>21858.9</v>
      </c>
    </row>
    <row r="39" spans="1:5" x14ac:dyDescent="0.2">
      <c r="A39" s="4" t="s">
        <v>10</v>
      </c>
      <c r="B39" s="2"/>
      <c r="C39" s="2"/>
      <c r="D39" s="26">
        <f>SUM(D40:D42)</f>
        <v>0</v>
      </c>
      <c r="E39" s="22">
        <f>SUM(E40:E42)</f>
        <v>0</v>
      </c>
    </row>
    <row r="40" spans="1:5" x14ac:dyDescent="0.2">
      <c r="A40" s="11"/>
      <c r="B40" s="12" t="s">
        <v>3</v>
      </c>
      <c r="C40" s="12"/>
      <c r="D40" s="23">
        <v>0</v>
      </c>
      <c r="E40" s="24">
        <v>0</v>
      </c>
    </row>
    <row r="41" spans="1:5" x14ac:dyDescent="0.2">
      <c r="A41" s="11"/>
      <c r="B41" s="12" t="s">
        <v>4</v>
      </c>
      <c r="C41" s="12"/>
      <c r="D41" s="23">
        <v>0</v>
      </c>
      <c r="E41" s="24">
        <v>0</v>
      </c>
    </row>
    <row r="42" spans="1:5" x14ac:dyDescent="0.2">
      <c r="A42" s="11"/>
      <c r="B42" s="12" t="s">
        <v>5</v>
      </c>
      <c r="C42" s="12"/>
      <c r="D42" s="23">
        <v>0</v>
      </c>
      <c r="E42" s="24">
        <v>0</v>
      </c>
    </row>
    <row r="43" spans="1:5" x14ac:dyDescent="0.2">
      <c r="A43" s="4" t="s">
        <v>43</v>
      </c>
      <c r="B43" s="2"/>
      <c r="C43" s="2"/>
      <c r="D43" s="29">
        <f>SUM(D44:D48)</f>
        <v>83510423.230000019</v>
      </c>
      <c r="E43" s="30">
        <f>SUM(E44:E48)</f>
        <v>118122499.73</v>
      </c>
    </row>
    <row r="44" spans="1:5" x14ac:dyDescent="0.2">
      <c r="A44" s="11"/>
      <c r="B44" s="12" t="s">
        <v>26</v>
      </c>
      <c r="C44" s="12"/>
      <c r="D44" s="23">
        <v>83421476.050000012</v>
      </c>
      <c r="E44" s="24">
        <v>116473258.55</v>
      </c>
    </row>
    <row r="45" spans="1:5" x14ac:dyDescent="0.2">
      <c r="A45" s="11"/>
      <c r="B45" s="12" t="s">
        <v>27</v>
      </c>
      <c r="C45" s="12"/>
      <c r="D45" s="23">
        <v>0</v>
      </c>
      <c r="E45" s="24">
        <v>0</v>
      </c>
    </row>
    <row r="46" spans="1:5" x14ac:dyDescent="0.2">
      <c r="A46" s="11"/>
      <c r="B46" s="12" t="s">
        <v>28</v>
      </c>
      <c r="C46" s="12"/>
      <c r="D46" s="23">
        <v>88947.18</v>
      </c>
      <c r="E46" s="24">
        <v>88947.18</v>
      </c>
    </row>
    <row r="47" spans="1:5" x14ac:dyDescent="0.2">
      <c r="A47" s="11"/>
      <c r="B47" s="12" t="s">
        <v>29</v>
      </c>
      <c r="C47" s="12"/>
      <c r="D47" s="23">
        <v>0</v>
      </c>
      <c r="E47" s="24">
        <v>1560294</v>
      </c>
    </row>
    <row r="48" spans="1:5" x14ac:dyDescent="0.2">
      <c r="A48" s="11"/>
      <c r="B48" s="12" t="s">
        <v>30</v>
      </c>
      <c r="C48" s="12"/>
      <c r="D48" s="23">
        <v>0</v>
      </c>
      <c r="E48" s="24">
        <v>0</v>
      </c>
    </row>
    <row r="49" spans="1:10" x14ac:dyDescent="0.2">
      <c r="A49" s="4" t="s">
        <v>44</v>
      </c>
      <c r="B49" s="2"/>
      <c r="C49" s="2"/>
      <c r="D49" s="26">
        <f>SUM(D50:D55)</f>
        <v>133152284.16999999</v>
      </c>
      <c r="E49" s="22">
        <f>SUM(E50:E55)</f>
        <v>169549953.45000002</v>
      </c>
    </row>
    <row r="50" spans="1:10" x14ac:dyDescent="0.2">
      <c r="A50" s="11"/>
      <c r="B50" s="12" t="s">
        <v>31</v>
      </c>
      <c r="C50" s="12"/>
      <c r="D50" s="23">
        <v>127296546.44999999</v>
      </c>
      <c r="E50" s="24">
        <v>167947547.10000002</v>
      </c>
    </row>
    <row r="51" spans="1:10" x14ac:dyDescent="0.2">
      <c r="A51" s="11"/>
      <c r="B51" s="12" t="s">
        <v>7</v>
      </c>
      <c r="C51" s="12"/>
      <c r="D51" s="23">
        <v>0</v>
      </c>
      <c r="E51" s="24">
        <v>0</v>
      </c>
    </row>
    <row r="52" spans="1:10" x14ac:dyDescent="0.2">
      <c r="A52" s="11"/>
      <c r="B52" s="12" t="s">
        <v>32</v>
      </c>
      <c r="C52" s="12"/>
      <c r="D52" s="23">
        <v>500.19</v>
      </c>
      <c r="E52" s="24">
        <v>0</v>
      </c>
    </row>
    <row r="53" spans="1:10" x14ac:dyDescent="0.2">
      <c r="A53" s="11"/>
      <c r="B53" s="12" t="s">
        <v>54</v>
      </c>
      <c r="C53" s="12"/>
      <c r="D53" s="23">
        <v>0</v>
      </c>
      <c r="E53" s="24">
        <v>0</v>
      </c>
    </row>
    <row r="54" spans="1:10" x14ac:dyDescent="0.2">
      <c r="A54" s="11"/>
      <c r="B54" s="12" t="s">
        <v>33</v>
      </c>
      <c r="C54" s="12"/>
      <c r="D54" s="23">
        <v>0</v>
      </c>
      <c r="E54" s="24">
        <v>0</v>
      </c>
    </row>
    <row r="55" spans="1:10" x14ac:dyDescent="0.2">
      <c r="A55" s="11"/>
      <c r="B55" s="12" t="s">
        <v>34</v>
      </c>
      <c r="C55" s="12"/>
      <c r="D55" s="23">
        <v>5855237.5300000003</v>
      </c>
      <c r="E55" s="24">
        <v>1602406.35</v>
      </c>
    </row>
    <row r="56" spans="1:10" x14ac:dyDescent="0.2">
      <c r="A56" s="4" t="s">
        <v>40</v>
      </c>
      <c r="B56" s="2"/>
      <c r="C56" s="2"/>
      <c r="D56" s="26">
        <f>SUM(D57)</f>
        <v>255886743.31999999</v>
      </c>
      <c r="E56" s="22">
        <f>SUM(E57)</f>
        <v>527798980.31</v>
      </c>
    </row>
    <row r="57" spans="1:10" x14ac:dyDescent="0.2">
      <c r="A57" s="11"/>
      <c r="B57" s="12" t="s">
        <v>38</v>
      </c>
      <c r="C57" s="12"/>
      <c r="D57" s="23">
        <v>255886743.31999999</v>
      </c>
      <c r="E57" s="24">
        <v>527798980.31</v>
      </c>
    </row>
    <row r="58" spans="1:10" x14ac:dyDescent="0.2">
      <c r="A58" s="11"/>
      <c r="B58" s="10"/>
      <c r="C58" s="10"/>
      <c r="D58" s="27"/>
      <c r="E58" s="24"/>
    </row>
    <row r="59" spans="1:10" x14ac:dyDescent="0.2">
      <c r="A59" s="3" t="s">
        <v>45</v>
      </c>
      <c r="B59" s="9"/>
      <c r="C59" s="9"/>
      <c r="D59" s="21">
        <f>D56+D49+D43+D39+D29+D25</f>
        <v>3611976511.6599998</v>
      </c>
      <c r="E59" s="22">
        <f>E56+E49+E43+E39+E29+E25</f>
        <v>5063259867.25</v>
      </c>
    </row>
    <row r="60" spans="1:10" x14ac:dyDescent="0.2">
      <c r="A60" s="11"/>
      <c r="B60" s="9"/>
      <c r="C60" s="9"/>
      <c r="D60" s="21"/>
      <c r="E60" s="22"/>
    </row>
    <row r="61" spans="1:10" s="2" customFormat="1" x14ac:dyDescent="0.2">
      <c r="A61" s="3" t="s">
        <v>39</v>
      </c>
      <c r="B61" s="9"/>
      <c r="C61" s="9"/>
      <c r="D61" s="21">
        <f>D22-D59</f>
        <v>1238285661.4400005</v>
      </c>
      <c r="E61" s="22">
        <f>E22-E59</f>
        <v>892556026.70000076</v>
      </c>
    </row>
    <row r="62" spans="1:10" s="2" customFormat="1" x14ac:dyDescent="0.2">
      <c r="A62" s="14"/>
      <c r="B62" s="15"/>
      <c r="C62" s="15"/>
      <c r="D62" s="31"/>
      <c r="E62" s="32"/>
    </row>
    <row r="63" spans="1:10" s="6" customFormat="1" x14ac:dyDescent="0.2">
      <c r="B63" s="1"/>
      <c r="C63" s="1"/>
      <c r="D63" s="33"/>
      <c r="E63" s="33"/>
      <c r="F63" s="1"/>
      <c r="G63" s="1"/>
      <c r="H63" s="1"/>
      <c r="I63" s="1"/>
      <c r="J63" s="1"/>
    </row>
    <row r="64" spans="1:10" ht="25.5" customHeight="1" x14ac:dyDescent="0.2">
      <c r="A64" s="41" t="s">
        <v>60</v>
      </c>
      <c r="B64" s="41"/>
      <c r="C64" s="41"/>
      <c r="D64" s="41"/>
      <c r="E64" s="41"/>
    </row>
    <row r="73" spans="1:5" ht="10.5" customHeight="1" x14ac:dyDescent="0.2">
      <c r="A73" s="44" t="s">
        <v>56</v>
      </c>
      <c r="B73" s="44"/>
      <c r="C73" s="18"/>
      <c r="D73" s="42" t="s">
        <v>57</v>
      </c>
      <c r="E73" s="42"/>
    </row>
    <row r="74" spans="1:5" ht="31.5" customHeight="1" x14ac:dyDescent="0.2">
      <c r="A74" s="45" t="s">
        <v>58</v>
      </c>
      <c r="B74" s="45"/>
      <c r="C74" s="18"/>
      <c r="D74" s="43" t="s">
        <v>59</v>
      </c>
      <c r="E74" s="43"/>
    </row>
  </sheetData>
  <sheetProtection formatCells="0" formatColumns="0" formatRows="0" autoFilter="0"/>
  <mergeCells count="7">
    <mergeCell ref="A1:E1"/>
    <mergeCell ref="A12:B12"/>
    <mergeCell ref="A64:E64"/>
    <mergeCell ref="D73:E73"/>
    <mergeCell ref="D74:E74"/>
    <mergeCell ref="A73:B73"/>
    <mergeCell ref="A74:B74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portrait" r:id="rId1"/>
  <ignoredErrors>
    <ignoredError sqref="D4:E6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2019-10-29T19:18:42Z</cp:lastPrinted>
  <dcterms:created xsi:type="dcterms:W3CDTF">2012-12-11T20:29:16Z</dcterms:created>
  <dcterms:modified xsi:type="dcterms:W3CDTF">2019-10-29T19:20:22Z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